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8220" yWindow="-75" windowWidth="14355" windowHeight="9015"/>
  </bookViews>
  <sheets>
    <sheet name="RMV Metric Calculation" sheetId="1" r:id="rId1"/>
    <sheet name="Sheet2" sheetId="2" r:id="rId2"/>
    <sheet name="Sheet3" sheetId="3" r:id="rId3"/>
  </sheets>
  <calcPr calcId="145621" concurrentCalc="0"/>
</workbook>
</file>

<file path=xl/calcChain.xml><?xml version="1.0" encoding="utf-8"?>
<calcChain xmlns="http://schemas.openxmlformats.org/spreadsheetml/2006/main">
  <c r="B8" i="1" l="1"/>
  <c r="B13" i="1"/>
  <c r="B15" i="1"/>
  <c r="B20" i="1"/>
  <c r="B19" i="1"/>
  <c r="B12" i="1"/>
  <c r="B6" i="1"/>
</calcChain>
</file>

<file path=xl/sharedStrings.xml><?xml version="1.0" encoding="utf-8"?>
<sst xmlns="http://schemas.openxmlformats.org/spreadsheetml/2006/main" count="38" uniqueCount="27">
  <si>
    <t>Depth in metres</t>
  </si>
  <si>
    <t>Time in minutes</t>
  </si>
  <si>
    <t>Air Usage in BAR</t>
  </si>
  <si>
    <t>Cylinder Size in Litres</t>
  </si>
  <si>
    <t>Ambient Pressure</t>
  </si>
  <si>
    <t>m</t>
  </si>
  <si>
    <t>minutes</t>
  </si>
  <si>
    <t>BAR</t>
  </si>
  <si>
    <t>litres</t>
  </si>
  <si>
    <t>ata</t>
  </si>
  <si>
    <t>RMV Rate</t>
  </si>
  <si>
    <t>litres per minute</t>
  </si>
  <si>
    <t>Depth of Dive</t>
  </si>
  <si>
    <t>Gas Consumption</t>
  </si>
  <si>
    <t>Starting BAR</t>
  </si>
  <si>
    <t>Ending BAR</t>
  </si>
  <si>
    <t>Time allowed at depth</t>
  </si>
  <si>
    <t>Dive Planning</t>
  </si>
  <si>
    <t>Calculate the RMV</t>
  </si>
  <si>
    <t>Use this to calculate how long your air will last</t>
  </si>
  <si>
    <t>at a specific depth.</t>
  </si>
  <si>
    <t xml:space="preserve">You can include an adjustment factor, if you </t>
  </si>
  <si>
    <t xml:space="preserve">want to be more conservative. </t>
  </si>
  <si>
    <t>Usable litres</t>
  </si>
  <si>
    <t>Adjustment factor</t>
  </si>
  <si>
    <t>Adjusted Gas Consumption</t>
  </si>
  <si>
    <t>You can edit all the blue values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</si>
</sst>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0" xfId="0" applyFont="1" applyFill="1" applyProtection="1">
      <protection locked="0"/>
    </xf>
    <xf numFmtId="0" fontId="1" fillId="3" borderId="0" xfId="0" applyFont="1" applyFill="1"/>
    <xf numFmtId="2" fontId="1" fillId="3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tabSelected="1" workbookViewId="0">
      <selection activeCell="B5" sqref="B5"/>
    </sheetView>
  </sheetViews>
  <sheetFormatPr defaultRowHeight="21" x14ac:dyDescent="0.35"/>
  <cols>
    <col min="1" max="1" width="33.7109375" style="1" bestFit="1" customWidth="1"/>
    <col min="2" max="2" width="9.85546875" style="1" customWidth="1"/>
    <col min="3" max="3" width="25" style="1" bestFit="1" customWidth="1"/>
    <col min="4" max="16384" width="9.140625" style="1"/>
  </cols>
  <sheetData>
    <row r="1" spans="1:4" x14ac:dyDescent="0.35">
      <c r="A1" s="2" t="s">
        <v>18</v>
      </c>
      <c r="D1" s="1" t="s">
        <v>26</v>
      </c>
    </row>
    <row r="2" spans="1:4" x14ac:dyDescent="0.35">
      <c r="A2" s="1" t="s">
        <v>0</v>
      </c>
      <c r="B2" s="3">
        <v>10</v>
      </c>
      <c r="C2" s="1" t="s">
        <v>5</v>
      </c>
    </row>
    <row r="3" spans="1:4" x14ac:dyDescent="0.35">
      <c r="A3" s="1" t="s">
        <v>1</v>
      </c>
      <c r="B3" s="3">
        <v>10</v>
      </c>
      <c r="C3" s="1" t="s">
        <v>6</v>
      </c>
    </row>
    <row r="4" spans="1:4" x14ac:dyDescent="0.35">
      <c r="A4" s="1" t="s">
        <v>2</v>
      </c>
      <c r="B4" s="3">
        <v>30</v>
      </c>
      <c r="C4" s="1" t="s">
        <v>7</v>
      </c>
    </row>
    <row r="5" spans="1:4" x14ac:dyDescent="0.35">
      <c r="A5" s="1" t="s">
        <v>3</v>
      </c>
      <c r="B5" s="3">
        <v>10</v>
      </c>
      <c r="C5" s="1" t="s">
        <v>8</v>
      </c>
    </row>
    <row r="6" spans="1:4" x14ac:dyDescent="0.35">
      <c r="A6" s="1" t="s">
        <v>4</v>
      </c>
      <c r="B6" s="1">
        <f>(B2/10) + 1</f>
        <v>2</v>
      </c>
      <c r="C6" s="1" t="s">
        <v>9</v>
      </c>
    </row>
    <row r="8" spans="1:4" x14ac:dyDescent="0.35">
      <c r="A8" s="4" t="s">
        <v>10</v>
      </c>
      <c r="B8" s="4">
        <f>(B4*B5)/(B2*B6)</f>
        <v>15</v>
      </c>
      <c r="C8" s="4" t="s">
        <v>11</v>
      </c>
    </row>
    <row r="10" spans="1:4" x14ac:dyDescent="0.35">
      <c r="A10" s="2" t="s">
        <v>17</v>
      </c>
      <c r="D10" s="1" t="s">
        <v>19</v>
      </c>
    </row>
    <row r="11" spans="1:4" x14ac:dyDescent="0.35">
      <c r="A11" s="1" t="s">
        <v>12</v>
      </c>
      <c r="B11" s="3">
        <v>30</v>
      </c>
      <c r="C11" s="1" t="s">
        <v>5</v>
      </c>
      <c r="D11" s="1" t="s">
        <v>20</v>
      </c>
    </row>
    <row r="12" spans="1:4" x14ac:dyDescent="0.35">
      <c r="A12" s="1" t="s">
        <v>4</v>
      </c>
      <c r="B12" s="1">
        <f>(B11/10)+1</f>
        <v>4</v>
      </c>
      <c r="C12" s="1" t="s">
        <v>9</v>
      </c>
    </row>
    <row r="13" spans="1:4" x14ac:dyDescent="0.35">
      <c r="A13" s="1" t="s">
        <v>13</v>
      </c>
      <c r="B13" s="1">
        <f>B12*B8</f>
        <v>60</v>
      </c>
      <c r="C13" s="1" t="s">
        <v>11</v>
      </c>
    </row>
    <row r="14" spans="1:4" x14ac:dyDescent="0.35">
      <c r="A14" s="1" t="s">
        <v>24</v>
      </c>
      <c r="B14" s="3">
        <v>1.6</v>
      </c>
      <c r="D14" s="1" t="s">
        <v>21</v>
      </c>
    </row>
    <row r="15" spans="1:4" x14ac:dyDescent="0.35">
      <c r="A15" s="1" t="s">
        <v>25</v>
      </c>
      <c r="B15" s="1">
        <f>B13*B14</f>
        <v>96</v>
      </c>
      <c r="C15" s="1" t="s">
        <v>11</v>
      </c>
      <c r="D15" s="1" t="s">
        <v>22</v>
      </c>
    </row>
    <row r="16" spans="1:4" x14ac:dyDescent="0.35">
      <c r="A16" s="1" t="s">
        <v>3</v>
      </c>
      <c r="B16" s="3">
        <v>15</v>
      </c>
      <c r="C16" s="1" t="s">
        <v>8</v>
      </c>
    </row>
    <row r="17" spans="1:3" x14ac:dyDescent="0.35">
      <c r="A17" s="1" t="s">
        <v>14</v>
      </c>
      <c r="B17" s="3">
        <v>210</v>
      </c>
      <c r="C17" s="1" t="s">
        <v>7</v>
      </c>
    </row>
    <row r="18" spans="1:3" x14ac:dyDescent="0.35">
      <c r="A18" s="1" t="s">
        <v>15</v>
      </c>
      <c r="B18" s="3">
        <v>70</v>
      </c>
      <c r="C18" s="1" t="s">
        <v>7</v>
      </c>
    </row>
    <row r="19" spans="1:3" x14ac:dyDescent="0.35">
      <c r="A19" s="1" t="s">
        <v>23</v>
      </c>
      <c r="B19" s="1">
        <f>(B17-B18)*B16</f>
        <v>2100</v>
      </c>
      <c r="C19" s="1" t="s">
        <v>8</v>
      </c>
    </row>
    <row r="20" spans="1:3" x14ac:dyDescent="0.35">
      <c r="A20" s="4" t="s">
        <v>16</v>
      </c>
      <c r="B20" s="5">
        <f>B19/B15</f>
        <v>21.875</v>
      </c>
      <c r="C20" s="4" t="s">
        <v>6</v>
      </c>
    </row>
  </sheetData>
  <sheetProtection password="CF01" sheet="1" objects="1" scenarios="1" selectLockedCells="1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RMV Metric Calculation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Marmion</dc:creator>
  <cp:lastModifiedBy>Andrew Marmion</cp:lastModifiedBy>
  <dcterms:created xsi:type="dcterms:W3CDTF">2014-12-11T12:51:57Z</dcterms:created>
  <dcterms:modified xsi:type="dcterms:W3CDTF">2014-12-11T13:05:36Z</dcterms:modified>
</cp:coreProperties>
</file>